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79" documentId="11_925EBF53257329DBC924A8B5352925B02EAE3427" xr6:coauthVersionLast="47" xr6:coauthVersionMax="47" xr10:uidLastSave="{4416716D-1DAB-493B-B6F4-05BD6A9137BC}"/>
  <bookViews>
    <workbookView xWindow="-110" yWindow="-110" windowWidth="19420" windowHeight="10420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J15" i="1" s="1"/>
  <c r="H16" i="1"/>
  <c r="H17" i="1"/>
  <c r="H18" i="1"/>
  <c r="H19" i="1"/>
  <c r="J19" i="1" s="1"/>
  <c r="H20" i="1"/>
  <c r="H21" i="1"/>
  <c r="H22" i="1"/>
  <c r="H12" i="1"/>
  <c r="G13" i="1"/>
  <c r="J13" i="1" s="1"/>
  <c r="G14" i="1"/>
  <c r="J14" i="1" s="1"/>
  <c r="G15" i="1"/>
  <c r="G16" i="1"/>
  <c r="G17" i="1"/>
  <c r="G18" i="1"/>
  <c r="G19" i="1"/>
  <c r="G20" i="1"/>
  <c r="G21" i="1"/>
  <c r="J21" i="1" s="1"/>
  <c r="G22" i="1"/>
  <c r="J22" i="1" s="1"/>
  <c r="G12" i="1"/>
  <c r="F13" i="1"/>
  <c r="F14" i="1"/>
  <c r="F15" i="1"/>
  <c r="F16" i="1"/>
  <c r="F17" i="1"/>
  <c r="F18" i="1"/>
  <c r="F19" i="1"/>
  <c r="F20" i="1"/>
  <c r="F21" i="1"/>
  <c r="F22" i="1"/>
  <c r="F12" i="1"/>
  <c r="J12" i="1" s="1"/>
  <c r="G4" i="2"/>
  <c r="H4" i="2"/>
  <c r="I4" i="2"/>
  <c r="G5" i="2"/>
  <c r="H5" i="2"/>
  <c r="I5" i="2"/>
  <c r="G6" i="2"/>
  <c r="K6" i="2" s="1"/>
  <c r="H6" i="2"/>
  <c r="I6" i="2"/>
  <c r="G7" i="2"/>
  <c r="H7" i="2"/>
  <c r="I7" i="2"/>
  <c r="G8" i="2"/>
  <c r="K8" i="2" s="1"/>
  <c r="H8" i="2"/>
  <c r="I8" i="2"/>
  <c r="G9" i="2"/>
  <c r="K9" i="2" s="1"/>
  <c r="H9" i="2"/>
  <c r="I9" i="2"/>
  <c r="G10" i="2"/>
  <c r="H10" i="2"/>
  <c r="I10" i="2"/>
  <c r="G11" i="2"/>
  <c r="H11" i="2"/>
  <c r="K11" i="2" s="1"/>
  <c r="I11" i="2"/>
  <c r="G12" i="2"/>
  <c r="H12" i="2"/>
  <c r="I12" i="2"/>
  <c r="G13" i="2"/>
  <c r="H13" i="2"/>
  <c r="I13" i="2"/>
  <c r="G14" i="2"/>
  <c r="K14" i="2" s="1"/>
  <c r="H14" i="2"/>
  <c r="I14" i="2"/>
  <c r="H3" i="2"/>
  <c r="I3" i="2"/>
  <c r="K3" i="2" s="1"/>
  <c r="G3" i="2"/>
  <c r="D17" i="2"/>
  <c r="D18" i="2"/>
  <c r="D19" i="2"/>
  <c r="D20" i="2"/>
  <c r="D21" i="2"/>
  <c r="D22" i="2"/>
  <c r="D23" i="2"/>
  <c r="D24" i="2"/>
  <c r="D25" i="2"/>
  <c r="D26" i="2"/>
  <c r="D27" i="2"/>
  <c r="D16" i="2"/>
  <c r="C17" i="2"/>
  <c r="C18" i="2"/>
  <c r="C19" i="2"/>
  <c r="C20" i="2"/>
  <c r="C21" i="2"/>
  <c r="C22" i="2"/>
  <c r="C23" i="2"/>
  <c r="C24" i="2"/>
  <c r="C25" i="2"/>
  <c r="C26" i="2"/>
  <c r="C27" i="2"/>
  <c r="C16" i="2"/>
  <c r="M3" i="2"/>
  <c r="K4" i="2"/>
  <c r="K5" i="2"/>
  <c r="K7" i="2"/>
  <c r="K10" i="2"/>
  <c r="K12" i="2"/>
  <c r="K13" i="2"/>
  <c r="J16" i="1"/>
  <c r="J11" i="1"/>
  <c r="J18" i="1" l="1"/>
  <c r="J17" i="1"/>
  <c r="J20" i="1"/>
  <c r="M14" i="2"/>
</calcChain>
</file>

<file path=xl/sharedStrings.xml><?xml version="1.0" encoding="utf-8"?>
<sst xmlns="http://schemas.openxmlformats.org/spreadsheetml/2006/main" count="5" uniqueCount="4">
  <si>
    <t>Average</t>
  </si>
  <si>
    <t>Concentration</t>
  </si>
  <si>
    <t>Absorbances</t>
  </si>
  <si>
    <t>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</si>
</sst>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topLeftCell="A4" workbookViewId="0">
      <selection activeCell="J11" sqref="J11:J22"/>
    </sheetView>
  </sheetViews>
  <sheetFormatPr defaultRowHeight="14.5" x14ac:dyDescent="0.35"/>
  <sheetData>
    <row r="1" spans="1:12" x14ac:dyDescent="0.35">
      <c r="A1">
        <v>0.16400000000000001</v>
      </c>
      <c r="B1">
        <v>0.19900000000000001</v>
      </c>
      <c r="C1">
        <v>0.105</v>
      </c>
      <c r="D1">
        <v>0.17599999999999999</v>
      </c>
      <c r="E1">
        <v>0.28100000000000003</v>
      </c>
      <c r="F1">
        <v>0.215</v>
      </c>
      <c r="G1">
        <v>0.19600000000000001</v>
      </c>
      <c r="H1">
        <v>0.157</v>
      </c>
      <c r="I1">
        <v>0.23899999999999999</v>
      </c>
      <c r="J1">
        <v>0.23200000000000001</v>
      </c>
      <c r="K1">
        <v>0.17699999999999999</v>
      </c>
      <c r="L1">
        <v>0.16500000000000001</v>
      </c>
    </row>
    <row r="2" spans="1:12" x14ac:dyDescent="0.35">
      <c r="A2">
        <v>0.22</v>
      </c>
      <c r="B2" s="1">
        <v>0.19400000000000001</v>
      </c>
      <c r="C2" s="1">
        <v>0.17899999999999999</v>
      </c>
      <c r="D2" s="1">
        <v>0.18</v>
      </c>
      <c r="E2" s="1">
        <v>0.17199999999999999</v>
      </c>
      <c r="F2" s="1">
        <v>0.16500000000000001</v>
      </c>
      <c r="G2" s="1">
        <v>0.14299999999999999</v>
      </c>
      <c r="H2" s="1">
        <v>0.13500000000000001</v>
      </c>
      <c r="I2" s="1">
        <v>0.10100000000000001</v>
      </c>
      <c r="J2" s="1">
        <v>7.1999999999999995E-2</v>
      </c>
      <c r="K2" s="1">
        <v>5.1999999999999998E-2</v>
      </c>
      <c r="L2">
        <v>0.219</v>
      </c>
    </row>
    <row r="3" spans="1:12" x14ac:dyDescent="0.35">
      <c r="A3">
        <v>0.14899999999999999</v>
      </c>
      <c r="B3" s="1">
        <v>0.17399999999999999</v>
      </c>
      <c r="C3" s="1">
        <v>0.17199999999999999</v>
      </c>
      <c r="D3" s="1">
        <v>0.17899999999999999</v>
      </c>
      <c r="E3" s="1">
        <v>0.16900000000000001</v>
      </c>
      <c r="F3" s="1">
        <v>0.151</v>
      </c>
      <c r="G3" s="1">
        <v>0.154</v>
      </c>
      <c r="H3" s="1">
        <v>0.111</v>
      </c>
      <c r="I3" s="1">
        <v>8.7999999999999995E-2</v>
      </c>
      <c r="J3" s="1">
        <v>7.6999999999999999E-2</v>
      </c>
      <c r="K3" s="1">
        <v>5.5E-2</v>
      </c>
      <c r="L3">
        <v>0.14199999999999999</v>
      </c>
    </row>
    <row r="4" spans="1:12" x14ac:dyDescent="0.35">
      <c r="A4">
        <v>0.186</v>
      </c>
      <c r="B4" s="1">
        <v>0.19700000000000001</v>
      </c>
      <c r="C4" s="1">
        <v>0.17499999999999999</v>
      </c>
      <c r="D4" s="1">
        <v>0.16800000000000001</v>
      </c>
      <c r="E4" s="1">
        <v>0.182</v>
      </c>
      <c r="F4" s="1">
        <v>0.159</v>
      </c>
      <c r="G4" s="1">
        <v>0.11799999999999999</v>
      </c>
      <c r="H4" s="1">
        <v>9.1999999999999998E-2</v>
      </c>
      <c r="I4" s="1">
        <v>7.5999999999999998E-2</v>
      </c>
      <c r="J4" s="1">
        <v>6.7000000000000004E-2</v>
      </c>
      <c r="K4" s="1">
        <v>5.3999999999999999E-2</v>
      </c>
      <c r="L4">
        <v>0.10199999999999999</v>
      </c>
    </row>
    <row r="5" spans="1:12" x14ac:dyDescent="0.35">
      <c r="A5">
        <v>9.8000000000000004E-2</v>
      </c>
      <c r="B5" s="1">
        <v>5.1999999999999998E-2</v>
      </c>
      <c r="C5" s="1">
        <v>5.8999999999999997E-2</v>
      </c>
      <c r="D5" s="1">
        <v>0.192</v>
      </c>
      <c r="E5" s="1">
        <v>0.126</v>
      </c>
      <c r="F5" s="1">
        <v>0.14099999999999999</v>
      </c>
      <c r="G5" s="1">
        <v>0.14099999999999999</v>
      </c>
      <c r="H5" s="1">
        <v>0.16</v>
      </c>
      <c r="I5" s="1">
        <v>0.13400000000000001</v>
      </c>
      <c r="J5" s="1">
        <v>0.14199999999999999</v>
      </c>
      <c r="K5" s="1">
        <v>0.11799999999999999</v>
      </c>
      <c r="L5">
        <v>0.10199999999999999</v>
      </c>
    </row>
    <row r="6" spans="1:12" x14ac:dyDescent="0.35">
      <c r="A6">
        <v>0.09</v>
      </c>
      <c r="B6" s="1">
        <v>0.05</v>
      </c>
      <c r="C6" s="1">
        <v>5.5E-2</v>
      </c>
      <c r="D6" s="1">
        <v>0.189</v>
      </c>
      <c r="E6">
        <v>0.155</v>
      </c>
      <c r="F6">
        <v>3.9E-2</v>
      </c>
      <c r="G6">
        <v>3.7999999999999999E-2</v>
      </c>
      <c r="H6">
        <v>0.04</v>
      </c>
      <c r="I6">
        <v>3.7999999999999999E-2</v>
      </c>
      <c r="J6">
        <v>3.5000000000000003E-2</v>
      </c>
      <c r="K6">
        <v>0.04</v>
      </c>
      <c r="L6">
        <v>3.6999999999999998E-2</v>
      </c>
    </row>
    <row r="7" spans="1:12" x14ac:dyDescent="0.35">
      <c r="A7">
        <v>0.10199999999999999</v>
      </c>
      <c r="B7" s="1">
        <v>5.3999999999999999E-2</v>
      </c>
      <c r="C7" s="1">
        <v>6.0999999999999999E-2</v>
      </c>
      <c r="D7" s="1">
        <v>0.20599999999999999</v>
      </c>
      <c r="E7">
        <v>0.109</v>
      </c>
      <c r="F7">
        <v>3.7999999999999999E-2</v>
      </c>
      <c r="G7">
        <v>3.9E-2</v>
      </c>
      <c r="H7">
        <v>4.1000000000000002E-2</v>
      </c>
      <c r="I7">
        <v>0.04</v>
      </c>
      <c r="J7">
        <v>0.04</v>
      </c>
      <c r="K7">
        <v>3.9E-2</v>
      </c>
      <c r="L7">
        <v>3.7999999999999999E-2</v>
      </c>
    </row>
    <row r="8" spans="1:12" x14ac:dyDescent="0.35">
      <c r="A8">
        <v>8.5999999999999993E-2</v>
      </c>
      <c r="B8">
        <v>8.3000000000000004E-2</v>
      </c>
      <c r="C8">
        <v>6.4000000000000001E-2</v>
      </c>
      <c r="D8">
        <v>7.1999999999999995E-2</v>
      </c>
      <c r="E8">
        <v>6.9000000000000006E-2</v>
      </c>
      <c r="F8">
        <v>0.04</v>
      </c>
      <c r="G8">
        <v>3.7999999999999999E-2</v>
      </c>
      <c r="H8">
        <v>3.7999999999999999E-2</v>
      </c>
      <c r="I8">
        <v>3.9E-2</v>
      </c>
      <c r="J8">
        <v>3.9E-2</v>
      </c>
      <c r="K8">
        <v>3.9E-2</v>
      </c>
      <c r="L8">
        <v>3.7999999999999999E-2</v>
      </c>
    </row>
    <row r="10" spans="1:12" x14ac:dyDescent="0.35">
      <c r="J10" s="1" t="s">
        <v>0</v>
      </c>
    </row>
    <row r="11" spans="1:12" x14ac:dyDescent="0.35">
      <c r="A11" s="1">
        <v>0</v>
      </c>
      <c r="B11" s="2">
        <v>0.19400000000000001</v>
      </c>
      <c r="C11" s="2">
        <v>0.17399999999999999</v>
      </c>
      <c r="D11" s="2">
        <v>0.19700000000000001</v>
      </c>
      <c r="F11">
        <v>100</v>
      </c>
      <c r="G11">
        <v>100</v>
      </c>
      <c r="H11">
        <v>100</v>
      </c>
      <c r="J11" s="2">
        <f>(F11+G11+H11)/3</f>
        <v>100</v>
      </c>
    </row>
    <row r="12" spans="1:12" x14ac:dyDescent="0.35">
      <c r="A12" s="1">
        <v>0.01</v>
      </c>
      <c r="B12" s="2">
        <v>0.17899999999999999</v>
      </c>
      <c r="C12" s="2">
        <v>0.17199999999999999</v>
      </c>
      <c r="D12" s="2">
        <v>0.17499999999999999</v>
      </c>
      <c r="F12">
        <f>(B12/0.194)*100</f>
        <v>92.268041237113394</v>
      </c>
      <c r="G12">
        <f>(C12/0.174)*100</f>
        <v>98.850574712643677</v>
      </c>
      <c r="H12">
        <f>(D12/0.197)*100</f>
        <v>88.832487309644662</v>
      </c>
      <c r="J12" s="2">
        <f t="shared" ref="J12:J22" si="0">(F12+G12+H12)/3</f>
        <v>93.317034419800578</v>
      </c>
    </row>
    <row r="13" spans="1:12" x14ac:dyDescent="0.35">
      <c r="A13" s="1">
        <v>0.05</v>
      </c>
      <c r="B13" s="2">
        <v>0.18</v>
      </c>
      <c r="C13" s="2">
        <v>0.17899999999999999</v>
      </c>
      <c r="D13" s="2">
        <v>0.16800000000000001</v>
      </c>
      <c r="F13">
        <f t="shared" ref="F13:F22" si="1">(B13/0.194)*100</f>
        <v>92.783505154639172</v>
      </c>
      <c r="G13">
        <f t="shared" ref="G13:G22" si="2">(C13/0.174)*100</f>
        <v>102.87356321839081</v>
      </c>
      <c r="H13">
        <f t="shared" ref="H13:H22" si="3">(D13/0.197)*100</f>
        <v>85.279187817258887</v>
      </c>
      <c r="J13" s="2">
        <f t="shared" si="0"/>
        <v>93.645418730096296</v>
      </c>
    </row>
    <row r="14" spans="1:12" x14ac:dyDescent="0.35">
      <c r="A14" s="1">
        <v>0.1</v>
      </c>
      <c r="B14" s="2">
        <v>0.17199999999999999</v>
      </c>
      <c r="C14" s="2">
        <v>0.16900000000000001</v>
      </c>
      <c r="D14" s="2">
        <v>0.182</v>
      </c>
      <c r="F14">
        <f t="shared" si="1"/>
        <v>88.659793814432973</v>
      </c>
      <c r="G14">
        <f t="shared" si="2"/>
        <v>97.1264367816092</v>
      </c>
      <c r="H14">
        <f t="shared" si="3"/>
        <v>92.385786802030452</v>
      </c>
      <c r="J14" s="2">
        <f t="shared" si="0"/>
        <v>92.724005799357542</v>
      </c>
    </row>
    <row r="15" spans="1:12" x14ac:dyDescent="0.35">
      <c r="A15" s="1">
        <v>0.2</v>
      </c>
      <c r="B15" s="2">
        <v>0.16500000000000001</v>
      </c>
      <c r="C15" s="2">
        <v>0.151</v>
      </c>
      <c r="D15" s="2">
        <v>0.159</v>
      </c>
      <c r="F15">
        <f t="shared" si="1"/>
        <v>85.051546391752581</v>
      </c>
      <c r="G15">
        <f t="shared" si="2"/>
        <v>86.781609195402297</v>
      </c>
      <c r="H15">
        <f t="shared" si="3"/>
        <v>80.710659898477161</v>
      </c>
      <c r="J15" s="2">
        <f t="shared" si="0"/>
        <v>84.181271828544013</v>
      </c>
    </row>
    <row r="16" spans="1:12" x14ac:dyDescent="0.35">
      <c r="A16" s="1">
        <v>0.3</v>
      </c>
      <c r="B16" s="2">
        <v>0.14299999999999999</v>
      </c>
      <c r="C16" s="2">
        <v>0.154</v>
      </c>
      <c r="D16" s="2">
        <v>0.11799999999999999</v>
      </c>
      <c r="F16">
        <f t="shared" si="1"/>
        <v>73.711340206185554</v>
      </c>
      <c r="G16">
        <f t="shared" si="2"/>
        <v>88.505747126436788</v>
      </c>
      <c r="H16">
        <f t="shared" si="3"/>
        <v>59.898477157360396</v>
      </c>
      <c r="J16" s="2">
        <f t="shared" si="0"/>
        <v>74.038521496660906</v>
      </c>
    </row>
    <row r="17" spans="1:10" x14ac:dyDescent="0.35">
      <c r="A17" s="1">
        <v>0.5</v>
      </c>
      <c r="B17" s="2">
        <v>0.13500000000000001</v>
      </c>
      <c r="C17" s="2">
        <v>0.111</v>
      </c>
      <c r="D17" s="2">
        <v>9.1999999999999998E-2</v>
      </c>
      <c r="F17">
        <f t="shared" si="1"/>
        <v>69.587628865979383</v>
      </c>
      <c r="G17">
        <f t="shared" si="2"/>
        <v>63.793103448275865</v>
      </c>
      <c r="H17">
        <f t="shared" si="3"/>
        <v>46.700507614213194</v>
      </c>
      <c r="J17" s="2">
        <f t="shared" si="0"/>
        <v>60.027079976156152</v>
      </c>
    </row>
    <row r="18" spans="1:10" x14ac:dyDescent="0.35">
      <c r="A18" s="1">
        <v>0.75</v>
      </c>
      <c r="B18" s="2">
        <v>0.10100000000000001</v>
      </c>
      <c r="C18" s="2">
        <v>8.7999999999999995E-2</v>
      </c>
      <c r="D18" s="2">
        <v>7.5999999999999998E-2</v>
      </c>
      <c r="F18">
        <f t="shared" si="1"/>
        <v>52.0618556701031</v>
      </c>
      <c r="G18">
        <f t="shared" si="2"/>
        <v>50.574712643678168</v>
      </c>
      <c r="H18">
        <f t="shared" si="3"/>
        <v>38.578680203045685</v>
      </c>
      <c r="J18" s="2">
        <f t="shared" si="0"/>
        <v>47.071749505608985</v>
      </c>
    </row>
    <row r="19" spans="1:10" x14ac:dyDescent="0.35">
      <c r="A19" s="1">
        <v>1</v>
      </c>
      <c r="B19" s="2">
        <v>7.1999999999999995E-2</v>
      </c>
      <c r="C19" s="2">
        <v>7.6999999999999999E-2</v>
      </c>
      <c r="D19" s="2">
        <v>6.7000000000000004E-2</v>
      </c>
      <c r="F19">
        <f t="shared" si="1"/>
        <v>37.113402061855666</v>
      </c>
      <c r="G19">
        <f t="shared" si="2"/>
        <v>44.252873563218394</v>
      </c>
      <c r="H19">
        <f t="shared" si="3"/>
        <v>34.01015228426396</v>
      </c>
      <c r="J19" s="2">
        <f t="shared" si="0"/>
        <v>38.458809303112673</v>
      </c>
    </row>
    <row r="20" spans="1:10" x14ac:dyDescent="0.35">
      <c r="A20" s="1">
        <v>5</v>
      </c>
      <c r="B20" s="2">
        <v>5.1999999999999998E-2</v>
      </c>
      <c r="C20" s="2">
        <v>5.5E-2</v>
      </c>
      <c r="D20" s="2">
        <v>5.3999999999999999E-2</v>
      </c>
      <c r="F20">
        <f t="shared" si="1"/>
        <v>26.804123711340207</v>
      </c>
      <c r="G20">
        <f t="shared" si="2"/>
        <v>31.609195402298852</v>
      </c>
      <c r="H20">
        <f t="shared" si="3"/>
        <v>27.411167512690355</v>
      </c>
      <c r="J20" s="2">
        <f t="shared" si="0"/>
        <v>28.608162208776474</v>
      </c>
    </row>
    <row r="21" spans="1:10" x14ac:dyDescent="0.35">
      <c r="A21" s="1">
        <v>10</v>
      </c>
      <c r="B21" s="2">
        <v>5.1999999999999998E-2</v>
      </c>
      <c r="C21" s="2">
        <v>0.05</v>
      </c>
      <c r="D21" s="2">
        <v>5.3999999999999999E-2</v>
      </c>
      <c r="F21">
        <f t="shared" si="1"/>
        <v>26.804123711340207</v>
      </c>
      <c r="G21">
        <f t="shared" si="2"/>
        <v>28.735632183908049</v>
      </c>
      <c r="H21">
        <f t="shared" si="3"/>
        <v>27.411167512690355</v>
      </c>
      <c r="J21" s="2">
        <f t="shared" si="0"/>
        <v>27.6503078026462</v>
      </c>
    </row>
    <row r="22" spans="1:10" x14ac:dyDescent="0.35">
      <c r="A22" s="1">
        <v>50</v>
      </c>
      <c r="B22" s="2">
        <v>5.8999999999999997E-2</v>
      </c>
      <c r="C22" s="2">
        <v>5.5E-2</v>
      </c>
      <c r="D22" s="2">
        <v>6.0999999999999999E-2</v>
      </c>
      <c r="F22">
        <f t="shared" si="1"/>
        <v>30.412371134020617</v>
      </c>
      <c r="G22">
        <f t="shared" si="2"/>
        <v>31.609195402298852</v>
      </c>
      <c r="H22">
        <f t="shared" si="3"/>
        <v>30.964467005076141</v>
      </c>
      <c r="J22" s="2">
        <f t="shared" si="0"/>
        <v>30.995344513798539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014DC-8860-4B08-940A-67FB9E1AB7A2}">
  <dimension ref="A1:M27"/>
  <sheetViews>
    <sheetView topLeftCell="B1" workbookViewId="0">
      <selection activeCell="B1" sqref="B1:K14"/>
    </sheetView>
  </sheetViews>
  <sheetFormatPr defaultRowHeight="14.5" x14ac:dyDescent="0.35"/>
  <cols>
    <col min="1" max="11" width="13.1796875" customWidth="1"/>
    <col min="12" max="25" width="15.6328125" customWidth="1"/>
  </cols>
  <sheetData>
    <row r="1" spans="1:13" x14ac:dyDescent="0.35">
      <c r="A1" s="1" t="s">
        <v>1</v>
      </c>
      <c r="B1" s="3" t="s">
        <v>2</v>
      </c>
      <c r="C1" s="4"/>
      <c r="D1" s="4"/>
      <c r="G1" s="3" t="s">
        <v>3</v>
      </c>
      <c r="H1" s="5"/>
      <c r="I1" s="5"/>
      <c r="K1" s="1" t="s">
        <v>0</v>
      </c>
    </row>
    <row r="3" spans="1:13" x14ac:dyDescent="0.35">
      <c r="A3" s="1">
        <v>0</v>
      </c>
      <c r="C3" s="2">
        <v>0.19400000000000001</v>
      </c>
      <c r="D3" s="2">
        <v>0.17399999999999999</v>
      </c>
      <c r="E3" s="2">
        <v>0.19700000000000001</v>
      </c>
      <c r="G3">
        <f>(C3/0.00001576)</f>
        <v>12309.64467005076</v>
      </c>
      <c r="H3">
        <f t="shared" ref="H3:I3" si="0">(D3/0.00001576)</f>
        <v>11040.609137055835</v>
      </c>
      <c r="I3">
        <f t="shared" si="0"/>
        <v>12500</v>
      </c>
      <c r="K3">
        <f>(SUM(G3:I3)/3)</f>
        <v>11950.084602368865</v>
      </c>
      <c r="M3">
        <f>100</f>
        <v>100</v>
      </c>
    </row>
    <row r="4" spans="1:13" x14ac:dyDescent="0.35">
      <c r="A4" s="1">
        <v>0.01</v>
      </c>
      <c r="C4" s="2">
        <v>0.17899999999999999</v>
      </c>
      <c r="D4" s="2">
        <v>0.17199999999999999</v>
      </c>
      <c r="E4" s="2">
        <v>0.17499999999999999</v>
      </c>
      <c r="G4">
        <f t="shared" ref="G4:G14" si="1">(C4/0.00001576)</f>
        <v>11357.868020304566</v>
      </c>
      <c r="H4">
        <f t="shared" ref="H4:H14" si="2">(D4/0.00001576)</f>
        <v>10913.705583756344</v>
      </c>
      <c r="I4">
        <f t="shared" ref="I4:I14" si="3">(E4/0.00001576)</f>
        <v>11104.060913705582</v>
      </c>
      <c r="K4">
        <f t="shared" ref="K4:K14" si="4">(SUM(G4:I4)/3)</f>
        <v>11125.211505922163</v>
      </c>
    </row>
    <row r="5" spans="1:13" x14ac:dyDescent="0.35">
      <c r="A5" s="1">
        <v>0.05</v>
      </c>
      <c r="C5" s="2">
        <v>0.18</v>
      </c>
      <c r="D5" s="2">
        <v>0.17899999999999999</v>
      </c>
      <c r="E5" s="2">
        <v>0.16800000000000001</v>
      </c>
      <c r="G5">
        <f t="shared" si="1"/>
        <v>11421.319796954313</v>
      </c>
      <c r="H5">
        <f t="shared" si="2"/>
        <v>11357.868020304566</v>
      </c>
      <c r="I5">
        <f t="shared" si="3"/>
        <v>10659.89847715736</v>
      </c>
      <c r="K5">
        <f t="shared" si="4"/>
        <v>11146.362098138745</v>
      </c>
    </row>
    <row r="6" spans="1:13" x14ac:dyDescent="0.35">
      <c r="A6" s="1">
        <v>0.1</v>
      </c>
      <c r="C6" s="2">
        <v>0.17199999999999999</v>
      </c>
      <c r="D6" s="2">
        <v>0.16900000000000001</v>
      </c>
      <c r="E6" s="2">
        <v>0.182</v>
      </c>
      <c r="G6">
        <f t="shared" si="1"/>
        <v>10913.705583756344</v>
      </c>
      <c r="H6">
        <f t="shared" si="2"/>
        <v>10723.350253807106</v>
      </c>
      <c r="I6">
        <f t="shared" si="3"/>
        <v>11548.223350253806</v>
      </c>
      <c r="K6">
        <f t="shared" si="4"/>
        <v>11061.759729272419</v>
      </c>
    </row>
    <row r="7" spans="1:13" x14ac:dyDescent="0.35">
      <c r="A7" s="1">
        <v>0.2</v>
      </c>
      <c r="C7" s="2">
        <v>0.16500000000000001</v>
      </c>
      <c r="D7" s="2">
        <v>0.151</v>
      </c>
      <c r="E7" s="2">
        <v>0.159</v>
      </c>
      <c r="G7">
        <f t="shared" si="1"/>
        <v>10469.543147208122</v>
      </c>
      <c r="H7">
        <f t="shared" si="2"/>
        <v>9581.218274111674</v>
      </c>
      <c r="I7">
        <f t="shared" si="3"/>
        <v>10088.832487309644</v>
      </c>
      <c r="K7">
        <f t="shared" si="4"/>
        <v>10046.531302876479</v>
      </c>
    </row>
    <row r="8" spans="1:13" x14ac:dyDescent="0.35">
      <c r="A8" s="1">
        <v>0.3</v>
      </c>
      <c r="C8" s="2">
        <v>0.14299999999999999</v>
      </c>
      <c r="D8" s="2">
        <v>0.154</v>
      </c>
      <c r="E8" s="2">
        <v>0.11799999999999999</v>
      </c>
      <c r="G8">
        <f t="shared" si="1"/>
        <v>9073.6040609137035</v>
      </c>
      <c r="H8">
        <f t="shared" si="2"/>
        <v>9771.5736040609117</v>
      </c>
      <c r="I8">
        <f t="shared" si="3"/>
        <v>7487.3096446700492</v>
      </c>
      <c r="K8">
        <f t="shared" si="4"/>
        <v>8777.495769881556</v>
      </c>
    </row>
    <row r="9" spans="1:13" x14ac:dyDescent="0.35">
      <c r="A9" s="1">
        <v>0.5</v>
      </c>
      <c r="C9" s="2">
        <v>0.13500000000000001</v>
      </c>
      <c r="D9" s="2">
        <v>0.111</v>
      </c>
      <c r="E9" s="2">
        <v>9.1999999999999998E-2</v>
      </c>
      <c r="G9">
        <f t="shared" si="1"/>
        <v>8565.9898477157349</v>
      </c>
      <c r="H9">
        <f t="shared" si="2"/>
        <v>7043.1472081218271</v>
      </c>
      <c r="I9">
        <f t="shared" si="3"/>
        <v>5837.5634517766493</v>
      </c>
      <c r="K9">
        <f t="shared" si="4"/>
        <v>7148.9001692047377</v>
      </c>
    </row>
    <row r="10" spans="1:13" x14ac:dyDescent="0.35">
      <c r="A10" s="1">
        <v>0.75</v>
      </c>
      <c r="C10" s="2">
        <v>0.10100000000000001</v>
      </c>
      <c r="D10" s="2">
        <v>8.7999999999999995E-2</v>
      </c>
      <c r="E10" s="2">
        <v>7.5999999999999998E-2</v>
      </c>
      <c r="G10">
        <f t="shared" si="1"/>
        <v>6408.6294416243654</v>
      </c>
      <c r="H10">
        <f t="shared" si="2"/>
        <v>5583.7563451776641</v>
      </c>
      <c r="I10">
        <f t="shared" si="3"/>
        <v>4822.3350253807102</v>
      </c>
      <c r="K10">
        <f t="shared" si="4"/>
        <v>5604.9069373942466</v>
      </c>
    </row>
    <row r="11" spans="1:13" x14ac:dyDescent="0.35">
      <c r="A11" s="1">
        <v>1</v>
      </c>
      <c r="C11" s="2">
        <v>7.1999999999999995E-2</v>
      </c>
      <c r="D11" s="2">
        <v>7.6999999999999999E-2</v>
      </c>
      <c r="E11" s="2">
        <v>6.7000000000000004E-2</v>
      </c>
      <c r="G11">
        <f t="shared" si="1"/>
        <v>4568.527918781725</v>
      </c>
      <c r="H11">
        <f t="shared" si="2"/>
        <v>4885.7868020304559</v>
      </c>
      <c r="I11">
        <f t="shared" si="3"/>
        <v>4251.2690355329951</v>
      </c>
      <c r="K11">
        <f t="shared" si="4"/>
        <v>4568.527918781725</v>
      </c>
    </row>
    <row r="12" spans="1:13" x14ac:dyDescent="0.35">
      <c r="A12" s="1">
        <v>5</v>
      </c>
      <c r="C12" s="2">
        <v>5.1999999999999998E-2</v>
      </c>
      <c r="D12" s="2">
        <v>5.5E-2</v>
      </c>
      <c r="E12" s="2">
        <v>5.3999999999999999E-2</v>
      </c>
      <c r="G12">
        <f t="shared" si="1"/>
        <v>3299.4923857868016</v>
      </c>
      <c r="H12">
        <f t="shared" si="2"/>
        <v>3489.8477157360403</v>
      </c>
      <c r="I12">
        <f t="shared" si="3"/>
        <v>3426.3959390862942</v>
      </c>
      <c r="K12">
        <f t="shared" si="4"/>
        <v>3405.2453468697117</v>
      </c>
    </row>
    <row r="13" spans="1:13" x14ac:dyDescent="0.35">
      <c r="A13" s="1">
        <v>10</v>
      </c>
      <c r="C13" s="2">
        <v>5.1999999999999998E-2</v>
      </c>
      <c r="D13" s="2">
        <v>0.05</v>
      </c>
      <c r="E13" s="2">
        <v>5.3999999999999999E-2</v>
      </c>
      <c r="G13">
        <f t="shared" si="1"/>
        <v>3299.4923857868016</v>
      </c>
      <c r="H13">
        <f t="shared" si="2"/>
        <v>3172.5888324873094</v>
      </c>
      <c r="I13">
        <f t="shared" si="3"/>
        <v>3426.3959390862942</v>
      </c>
      <c r="K13">
        <f t="shared" si="4"/>
        <v>3299.4923857868016</v>
      </c>
    </row>
    <row r="14" spans="1:13" x14ac:dyDescent="0.35">
      <c r="A14" s="1">
        <v>50</v>
      </c>
      <c r="C14" s="2">
        <v>5.8999999999999997E-2</v>
      </c>
      <c r="D14" s="2">
        <v>5.5E-2</v>
      </c>
      <c r="E14" s="2">
        <v>6.0999999999999999E-2</v>
      </c>
      <c r="G14">
        <f t="shared" si="1"/>
        <v>3743.6548223350246</v>
      </c>
      <c r="H14">
        <f t="shared" si="2"/>
        <v>3489.8477157360403</v>
      </c>
      <c r="I14">
        <f t="shared" si="3"/>
        <v>3870.5583756345172</v>
      </c>
      <c r="K14">
        <f t="shared" si="4"/>
        <v>3701.3536379018606</v>
      </c>
      <c r="M14">
        <f>K14/K3*100</f>
        <v>30.973451327433626</v>
      </c>
    </row>
    <row r="16" spans="1:13" x14ac:dyDescent="0.35">
      <c r="C16">
        <f>(C3/0.00001576)</f>
        <v>12309.64467005076</v>
      </c>
      <c r="D16">
        <f>(C3-0.05712)/0.00001398</f>
        <v>9791.1301859799714</v>
      </c>
    </row>
    <row r="17" spans="3:4" x14ac:dyDescent="0.35">
      <c r="C17">
        <f t="shared" ref="C17:C27" si="5">(C4/0.00001576)</f>
        <v>11357.868020304566</v>
      </c>
      <c r="D17">
        <f t="shared" ref="D17:D27" si="6">(C4-0.05712)/0.00001398</f>
        <v>8718.1688125894125</v>
      </c>
    </row>
    <row r="18" spans="3:4" x14ac:dyDescent="0.35">
      <c r="C18">
        <f t="shared" si="5"/>
        <v>11421.319796954313</v>
      </c>
      <c r="D18">
        <f t="shared" si="6"/>
        <v>8789.69957081545</v>
      </c>
    </row>
    <row r="19" spans="3:4" x14ac:dyDescent="0.35">
      <c r="C19">
        <f t="shared" si="5"/>
        <v>10913.705583756344</v>
      </c>
      <c r="D19">
        <f t="shared" si="6"/>
        <v>8217.4535050071518</v>
      </c>
    </row>
    <row r="20" spans="3:4" x14ac:dyDescent="0.35">
      <c r="C20">
        <f t="shared" si="5"/>
        <v>10469.543147208122</v>
      </c>
      <c r="D20">
        <f t="shared" si="6"/>
        <v>7716.7381974248929</v>
      </c>
    </row>
    <row r="21" spans="3:4" x14ac:dyDescent="0.35">
      <c r="C21">
        <f t="shared" si="5"/>
        <v>9073.6040609137035</v>
      </c>
      <c r="D21">
        <f t="shared" si="6"/>
        <v>6143.0615164520732</v>
      </c>
    </row>
    <row r="22" spans="3:4" x14ac:dyDescent="0.35">
      <c r="C22">
        <f t="shared" si="5"/>
        <v>8565.9898477157349</v>
      </c>
      <c r="D22">
        <f t="shared" si="6"/>
        <v>5570.8154506437768</v>
      </c>
    </row>
    <row r="23" spans="3:4" x14ac:dyDescent="0.35">
      <c r="C23">
        <f t="shared" si="5"/>
        <v>6408.6294416243654</v>
      </c>
      <c r="D23">
        <f t="shared" si="6"/>
        <v>3138.769670958513</v>
      </c>
    </row>
    <row r="24" spans="3:4" x14ac:dyDescent="0.35">
      <c r="C24">
        <f t="shared" si="5"/>
        <v>4568.527918781725</v>
      </c>
      <c r="D24">
        <f t="shared" si="6"/>
        <v>1064.3776824034333</v>
      </c>
    </row>
    <row r="25" spans="3:4" x14ac:dyDescent="0.35">
      <c r="C25">
        <f t="shared" si="5"/>
        <v>3299.4923857868016</v>
      </c>
      <c r="D25">
        <f t="shared" si="6"/>
        <v>-366.23748211731044</v>
      </c>
    </row>
    <row r="26" spans="3:4" x14ac:dyDescent="0.35">
      <c r="C26">
        <f t="shared" si="5"/>
        <v>3299.4923857868016</v>
      </c>
      <c r="D26">
        <f t="shared" si="6"/>
        <v>-366.23748211731044</v>
      </c>
    </row>
    <row r="27" spans="3:4" x14ac:dyDescent="0.35">
      <c r="C27">
        <f t="shared" si="5"/>
        <v>3743.6548223350246</v>
      </c>
      <c r="D27">
        <f t="shared" si="6"/>
        <v>134.47782546494992</v>
      </c>
    </row>
  </sheetData>
  <mergeCells count="2">
    <mergeCell ref="B1:D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2021-04-19T02:48:35Z</dcterms:created>
  <dcterms:modified xsi:type="dcterms:W3CDTF">2021-08-14T02:27:48Z</dcterms:modified>
</cp:coreProperties>
</file>